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8" firstSheet="0" activeTab="0"/>
  </bookViews>
  <sheets>
    <sheet name="Додаток 2" sheetId="1" state="visible" r:id="rId2"/>
    <sheet name="Додаток 3" sheetId="2" state="visible" r:id="rId3"/>
  </sheets>
  <definedNames>
    <definedName function="false" hidden="false" localSheetId="1" name="_xlnm.Print_Area" vbProcedure="false">'Додаток 3'!$A$1:$N$32</definedName>
    <definedName function="false" hidden="false" localSheetId="1" name="_xlnm.Print_Area" vbProcedure="false">'Додаток 3'!$A$1:$N$32</definedName>
    <definedName function="false" hidden="false" localSheetId="1" name="_xlnm.Print_Area_0" vbProcedure="false">'Додаток 3'!$A$1:$N$32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<sst xmlns="http://schemas.openxmlformats.org/spreadsheetml/2006/main" count="118" uniqueCount="54">
  <si>
    <t>Додаток 2</t>
  </si>
  <si>
    <t>Додаток до листа від 05.04.2021 №4393/16.3.2/7-21</t>
  </si>
  <si>
    <t>ПрАТ «Кременчукгаз»</t>
  </si>
  <si>
    <t>Щоквартально до 15 числа</t>
  </si>
  <si>
    <t>Інформація щодо оснащення індивідуальних лічильників газу населенню за ІІ квартал станом на 01.07.2024 року</t>
  </si>
  <si>
    <t>Назва ліцензіата</t>
  </si>
  <si>
    <t>№ за/п</t>
  </si>
  <si>
    <t>Населення, що проживає у квартирах та приватних будинках, у яких природний газ використовується:</t>
  </si>
  <si>
    <t>Кількість абонентів без комерційоного обліку</t>
  </si>
  <si>
    <t>Всього</t>
  </si>
  <si>
    <t>Кількість встановлених індивідуальних лічильників за звітний квартал за кошти:</t>
  </si>
  <si>
    <t>на початок звітного кварталу</t>
  </si>
  <si>
    <t>на кінець звітного кварталу</t>
  </si>
  <si>
    <t>газорозподільного підприємства</t>
  </si>
  <si>
    <t>відповідних бюджетів</t>
  </si>
  <si>
    <t>населення</t>
  </si>
  <si>
    <t>інших джерел (розшифрувати)</t>
  </si>
  <si>
    <t>8-9-10-11</t>
  </si>
  <si>
    <t>Комлексно, в тому числі для опалення (плита газова побутова, газова колонка, газове опалення)</t>
  </si>
  <si>
    <t>кількість, од.</t>
  </si>
  <si>
    <t>Для пілігріву води та приготування їжі (плита газова побутова, газова колонка</t>
  </si>
  <si>
    <t>Тільки для приготування їжі</t>
  </si>
  <si>
    <t>Відповідно до пункту 2 частини  першої статті 6 Закону України «Про забезпечення комерційного обліку природного газу» (далі-Закон), - суб’єкти господарювання, що здійснюють розподіл природного газу на відповідній території, зобов’язані припинити розподіл природного газу споживачам, які використовують природний  газ без його комерційного обліку, у разі відмови таких споживачів від встановлення лічильників газу.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ІІ квартал 2024 року припинення розподілу природного газу споживачам на підставі частини першої статті 6 Закону не здійснювалось.</t>
  </si>
  <si>
    <t>Керівник підприємства</t>
  </si>
  <si>
    <t>Богдан ОКСЕНЕНКО</t>
  </si>
  <si>
    <t>(підпис)</t>
  </si>
  <si>
    <t>(ПІБ)</t>
  </si>
  <si>
    <t>В.о. головного бухгалтера</t>
  </si>
  <si>
    <t>Людмила АВЕР’ЯНОВА</t>
  </si>
  <si>
    <t>Виконавець</t>
  </si>
  <si>
    <t>____________</t>
  </si>
  <si>
    <t>Світлана ШУТЬКО</t>
  </si>
  <si>
    <t>067 535 04 09 Шутько</t>
  </si>
  <si>
    <t>E-mail: planov.kg@gmail.com</t>
  </si>
  <si>
    <t>Інформація щодо оснащення лічильниками газу населення станом на 01.07.2024 року</t>
  </si>
  <si>
    <t>№ п/п</t>
  </si>
  <si>
    <r>
      <t xml:space="preserve">Всього </t>
    </r>
    <r>
      <rPr>
        <b val="true"/>
        <i val="true"/>
        <sz val="36"/>
        <rFont val="Times New Roman"/>
        <family val="1"/>
        <charset val="204"/>
      </rPr>
      <t xml:space="preserve">споживачів</t>
    </r>
  </si>
  <si>
    <t>Кількість споживачів (населення)</t>
  </si>
  <si>
    <t>Кількість абонентів в розрізі типорозмірів</t>
  </si>
  <si>
    <t>З 
лічильниками</t>
  </si>
  <si>
    <t>Без 
лічильників</t>
  </si>
  <si>
    <t>Відсоток оснащення, %</t>
  </si>
  <si>
    <t>G 1,6</t>
  </si>
  <si>
    <t>G 2,5</t>
  </si>
  <si>
    <t>G 4</t>
  </si>
  <si>
    <t>G 6</t>
  </si>
  <si>
    <t>G 10</t>
  </si>
  <si>
    <t>G 16</t>
  </si>
  <si>
    <t>Комплексно, у тому числі для опалення</t>
  </si>
  <si>
    <t>Кількість, од.</t>
  </si>
  <si>
    <t>Загальні витрати,
тис. грн без ПДВ</t>
  </si>
  <si>
    <t>х</t>
  </si>
  <si>
    <t>Для підігріву води та приготування їжі</t>
  </si>
  <si>
    <t>Кременчук держ. сектор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</si>
</sst>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₴_-;\-* #,##0.00_₴_-;_-* \-??_₴_-;_-@_-"/>
    <numFmt numFmtId="166" formatCode="0.00"/>
    <numFmt numFmtId="167" formatCode="0.00%"/>
    <numFmt numFmtId="168" formatCode="0"/>
    <numFmt numFmtId="169" formatCode="#,##0"/>
    <numFmt numFmtId="170" formatCode="0.0%"/>
    <numFmt numFmtId="171" formatCode="#,##0.000"/>
    <numFmt numFmtId="172" formatCode="#,##0.00"/>
  </numFmts>
  <fonts count="48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 val="true"/>
      <i val="true"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sz val="10"/>
      <color rgb="FF800000"/>
      <name val="Times New Roman"/>
      <family val="1"/>
      <charset val="204"/>
    </font>
    <font>
      <b val="true"/>
      <sz val="10"/>
      <color rgb="FF00CCFF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8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 val="true"/>
      <sz val="10"/>
      <name val="Arial Cyr"/>
      <family val="2"/>
      <charset val="204"/>
    </font>
    <font>
      <sz val="10"/>
      <color rgb="FF000000"/>
      <name val="Calibri"/>
      <family val="2"/>
      <charset val="204"/>
    </font>
    <font>
      <sz val="10"/>
      <name val="Times New Roman"/>
      <family val="1"/>
      <charset val="204"/>
    </font>
    <font>
      <b val="true"/>
      <sz val="10"/>
      <color rgb="FF0000FF"/>
      <name val="Arial Cyr"/>
      <family val="2"/>
      <charset val="204"/>
    </font>
    <font>
      <sz val="9"/>
      <name val="Arial Cyr"/>
      <family val="2"/>
      <charset val="204"/>
    </font>
    <font>
      <b val="true"/>
      <sz val="48"/>
      <name val="Times New Roman"/>
      <family val="1"/>
      <charset val="204"/>
    </font>
    <font>
      <b val="true"/>
      <sz val="48"/>
      <color rgb="FF0066CC"/>
      <name val="Times New Roman"/>
      <family val="1"/>
      <charset val="204"/>
    </font>
    <font>
      <b val="true"/>
      <sz val="2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i val="true"/>
      <sz val="48"/>
      <name val="Times New Roman"/>
      <family val="1"/>
      <charset val="204"/>
    </font>
    <font>
      <sz val="48"/>
      <name val="Times New Roman"/>
      <family val="1"/>
      <charset val="204"/>
    </font>
    <font>
      <b val="true"/>
      <sz val="20"/>
      <name val="Times New Roman"/>
      <family val="1"/>
      <charset val="204"/>
    </font>
    <font>
      <b val="true"/>
      <sz val="28"/>
      <name val="Times New Roman"/>
      <family val="1"/>
      <charset val="204"/>
    </font>
    <font>
      <b val="true"/>
      <sz val="36"/>
      <name val="Times New Roman"/>
      <family val="1"/>
      <charset val="204"/>
    </font>
    <font>
      <b val="true"/>
      <i val="true"/>
      <sz val="36"/>
      <name val="Times New Roman"/>
      <family val="1"/>
      <charset val="204"/>
    </font>
    <font>
      <b val="true"/>
      <sz val="26"/>
      <name val="Times New Roman"/>
      <family val="1"/>
      <charset val="204"/>
    </font>
    <font>
      <sz val="28"/>
      <name val="Times New Roman"/>
      <family val="1"/>
      <charset val="204"/>
    </font>
    <font>
      <sz val="40"/>
      <name val="Times New Roman"/>
      <family val="1"/>
      <charset val="204"/>
    </font>
    <font>
      <b val="true"/>
      <sz val="48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 val="true"/>
      <sz val="36"/>
      <color rgb="FF000000"/>
      <name val="Times New Roman"/>
      <family val="1"/>
      <charset val="204"/>
    </font>
    <font>
      <sz val="36"/>
      <name val="Times New Roman"/>
      <family val="1"/>
      <charset val="204"/>
    </font>
    <font>
      <b val="true"/>
      <i val="true"/>
      <sz val="32"/>
      <name val="Times New Roman"/>
      <family val="1"/>
      <charset val="204"/>
    </font>
    <font>
      <sz val="45"/>
      <name val="Times New Roman"/>
      <family val="1"/>
      <charset val="204"/>
    </font>
    <font>
      <b val="true"/>
      <i val="true"/>
      <sz val="60"/>
      <name val="Times New Roman"/>
      <family val="1"/>
      <charset val="204"/>
    </font>
    <font>
      <i val="true"/>
      <sz val="40"/>
      <color rgb="FF993366"/>
      <name val="Times New Roman"/>
      <family val="1"/>
      <charset val="204"/>
    </font>
    <font>
      <sz val="3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n">
        <color rgb="FF333300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>
        <color rgb="FF333300"/>
      </right>
      <top style="thin">
        <color rgb="FF333300"/>
      </top>
      <bottom style="thin">
        <color rgb="FF333300"/>
      </bottom>
      <diagonal/>
    </border>
    <border diagonalUp="false" diagonalDown="false">
      <left style="thin">
        <color rgb="FF333300"/>
      </left>
      <right style="thin">
        <color rgb="FF333300"/>
      </right>
      <top/>
      <bottom style="thin">
        <color rgb="FF333300"/>
      </bottom>
      <diagonal/>
    </border>
    <border diagonalUp="false" diagonalDown="false">
      <left style="medium"/>
      <right style="thin"/>
      <top style="thin">
        <color rgb="FF333300"/>
      </top>
      <bottom style="thin">
        <color rgb="FF333300"/>
      </bottom>
      <diagonal/>
    </border>
    <border diagonalUp="false" diagonalDown="false">
      <left/>
      <right style="thin">
        <color rgb="FF333300"/>
      </right>
      <top style="thin">
        <color rgb="FF333300"/>
      </top>
      <bottom style="thin">
        <color rgb="FF333300"/>
      </bottom>
      <diagonal/>
    </border>
    <border diagonalUp="false" diagonalDown="false">
      <left style="medium"/>
      <right style="thin">
        <color rgb="FF333300"/>
      </right>
      <top style="thin">
        <color rgb="FF333300"/>
      </top>
      <bottom/>
      <diagonal/>
    </border>
    <border diagonalUp="false" diagonalDown="false">
      <left style="thin">
        <color rgb="FF333300"/>
      </left>
      <right style="thin">
        <color rgb="FF333300"/>
      </right>
      <top style="thin">
        <color rgb="FF333300"/>
      </top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>
        <color rgb="FF333300"/>
      </top>
      <bottom/>
      <diagonal/>
    </border>
    <border diagonalUp="false" diagonalDown="false">
      <left/>
      <right style="thin">
        <color rgb="FF333300"/>
      </right>
      <top style="thin">
        <color rgb="FF333300"/>
      </top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>
        <color rgb="FF333300"/>
      </right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333300"/>
      </left>
      <right style="thin">
        <color rgb="FF333300"/>
      </right>
      <top style="medium"/>
      <bottom style="medium"/>
      <diagonal/>
    </border>
    <border diagonalUp="false" diagonalDown="false">
      <left style="thin">
        <color rgb="FF333300"/>
      </left>
      <right/>
      <top style="medium"/>
      <bottom style="medium"/>
      <diagonal/>
    </border>
    <border diagonalUp="false" diagonalDown="false">
      <left style="medium"/>
      <right style="thin">
        <color rgb="FF333300"/>
      </right>
      <top style="medium"/>
      <bottom style="medium"/>
      <diagonal/>
    </border>
    <border diagonalUp="false" diagonalDown="false">
      <left style="thin">
        <color rgb="FF333300"/>
      </left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9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0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9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0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0" fillId="4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9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1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9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0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0" fillId="2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1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2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2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2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6" fillId="2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9" fillId="2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9" fillId="2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0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0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0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9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1" fillId="2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2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2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2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2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Обычный 2" xfId="20" builtinId="54" customBuiltin="true"/>
    <cellStyle name="Excel Built-in Excel Built-in Excel Built-in Обычный 2" xfId="21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lanov.kg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U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RowHeight="15"/>
  <cols>
    <col collapsed="false" hidden="false" max="1" min="1" style="1" width="22.280612244898"/>
    <col collapsed="false" hidden="false" max="2" min="2" style="1" width="7.4234693877551"/>
    <col collapsed="false" hidden="false" max="3" min="3" style="1" width="27.9948979591837"/>
    <col collapsed="false" hidden="false" max="4" min="4" style="1" width="12.8622448979592"/>
    <col collapsed="false" hidden="false" max="5" min="5" style="1" width="11.4183673469388"/>
    <col collapsed="false" hidden="false" max="6" min="6" style="1" width="11.9948979591837"/>
    <col collapsed="false" hidden="false" max="7" min="7" style="1" width="9.85204081632653"/>
    <col collapsed="false" hidden="false" max="8" min="8" style="1" width="15.1479591836735"/>
    <col collapsed="false" hidden="false" max="9" min="9" style="1" width="12.2857142857143"/>
    <col collapsed="false" hidden="false" max="10" min="10" style="1" width="11.7091836734694"/>
    <col collapsed="false" hidden="false" max="11" min="11" style="2" width="13.1377551020408"/>
    <col collapsed="false" hidden="false" max="12" min="12" style="1" width="6.71428571428571"/>
    <col collapsed="false" hidden="false" max="16" min="13" style="3" width="11.4183673469388"/>
    <col collapsed="false" hidden="false" max="17" min="17" style="3" width="6.57142857142857"/>
    <col collapsed="false" hidden="false" max="18" min="18" style="3" width="6.71428571428571"/>
    <col collapsed="false" hidden="false" max="19" min="19" style="3" width="6.57142857142857"/>
    <col collapsed="false" hidden="false" max="255" min="20" style="1" width="9.14285714285714"/>
    <col collapsed="false" hidden="false" max="1025" min="256" style="0" width="8.72959183673469"/>
  </cols>
  <sheetData>
    <row r="1" customFormat="false" ht="12.75" hidden="true" customHeight="true" outlineLevel="0" collapsed="false">
      <c r="A1" s="0"/>
      <c r="B1" s="0"/>
      <c r="C1" s="0"/>
      <c r="D1" s="0"/>
      <c r="E1" s="0"/>
      <c r="F1" s="0"/>
      <c r="G1" s="4" t="s">
        <v>0</v>
      </c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</row>
    <row r="2" customFormat="false" ht="15" hidden="false" customHeight="false" outlineLevel="0" collapsed="false">
      <c r="A2" s="5"/>
      <c r="B2" s="5"/>
      <c r="C2" s="5"/>
      <c r="D2" s="6"/>
      <c r="E2" s="6"/>
      <c r="F2" s="6"/>
      <c r="G2" s="5"/>
      <c r="H2" s="6"/>
      <c r="I2" s="7"/>
      <c r="J2" s="8" t="s">
        <v>1</v>
      </c>
      <c r="K2" s="9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</row>
    <row r="3" customFormat="false" ht="15" hidden="false" customHeight="false" outlineLevel="0" collapsed="false">
      <c r="A3" s="5"/>
      <c r="B3" s="5"/>
      <c r="C3" s="5"/>
      <c r="D3" s="6"/>
      <c r="E3" s="6"/>
      <c r="F3" s="6"/>
      <c r="G3" s="5"/>
      <c r="H3" s="6"/>
      <c r="I3" s="7"/>
      <c r="J3" s="10"/>
      <c r="K3" s="11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</row>
    <row r="4" customFormat="false" ht="33.6" hidden="false" customHeight="true" outlineLevel="0" collapsed="false">
      <c r="A4" s="12" t="s">
        <v>2</v>
      </c>
      <c r="B4" s="13"/>
      <c r="C4" s="14"/>
      <c r="D4" s="15"/>
      <c r="E4" s="15"/>
      <c r="F4" s="15"/>
      <c r="G4" s="5"/>
      <c r="H4" s="16" t="s">
        <v>3</v>
      </c>
      <c r="I4" s="16"/>
      <c r="J4" s="16"/>
      <c r="K4" s="17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</row>
    <row r="5" customFormat="false" ht="21" hidden="false" customHeight="true" outlineLevel="0" collapsed="false">
      <c r="A5" s="14"/>
      <c r="B5" s="14"/>
      <c r="C5" s="14"/>
      <c r="D5" s="6"/>
      <c r="E5" s="6"/>
      <c r="F5" s="6"/>
      <c r="G5" s="18"/>
      <c r="H5" s="19"/>
      <c r="I5" s="20"/>
      <c r="J5" s="20"/>
      <c r="K5" s="21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</row>
    <row r="6" customFormat="false" ht="32.25" hidden="false" customHeight="true" outlineLevel="0" collapsed="false">
      <c r="A6" s="14"/>
      <c r="B6" s="14"/>
      <c r="C6" s="14"/>
      <c r="D6" s="6"/>
      <c r="E6" s="6"/>
      <c r="F6" s="6"/>
      <c r="G6" s="18"/>
      <c r="H6" s="19"/>
      <c r="I6" s="20"/>
      <c r="J6" s="20"/>
      <c r="K6" s="21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</row>
    <row r="7" customFormat="false" ht="17.25" hidden="false" customHeight="true" outlineLevel="0" collapsed="false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</row>
    <row r="8" s="23" customFormat="true" ht="63" hidden="false" customHeight="true" outlineLevel="0" collapsed="false">
      <c r="A8" s="14"/>
      <c r="B8" s="14"/>
      <c r="C8" s="14"/>
      <c r="D8" s="6"/>
      <c r="E8" s="6"/>
      <c r="F8" s="6"/>
      <c r="G8" s="18"/>
      <c r="H8" s="19"/>
      <c r="I8" s="20"/>
      <c r="J8" s="20"/>
      <c r="K8" s="21"/>
      <c r="M8" s="24"/>
      <c r="N8" s="24"/>
      <c r="O8" s="24"/>
      <c r="P8" s="24"/>
      <c r="Q8" s="24"/>
      <c r="R8" s="24"/>
      <c r="S8" s="24"/>
    </row>
    <row r="9" customFormat="false" ht="22.35" hidden="false" customHeight="true" outlineLevel="0" collapsed="false">
      <c r="A9" s="25" t="s">
        <v>5</v>
      </c>
      <c r="B9" s="25" t="s">
        <v>6</v>
      </c>
      <c r="C9" s="26" t="s">
        <v>7</v>
      </c>
      <c r="D9" s="26"/>
      <c r="E9" s="27" t="s">
        <v>8</v>
      </c>
      <c r="F9" s="27"/>
      <c r="G9" s="28" t="s">
        <v>9</v>
      </c>
      <c r="H9" s="27" t="s">
        <v>10</v>
      </c>
      <c r="I9" s="27"/>
      <c r="J9" s="27"/>
      <c r="K9" s="27"/>
      <c r="L9" s="0"/>
      <c r="M9" s="29"/>
      <c r="N9" s="29"/>
      <c r="O9" s="29"/>
      <c r="P9" s="29"/>
      <c r="Q9" s="29"/>
      <c r="R9" s="24"/>
      <c r="S9" s="2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</row>
    <row r="10" customFormat="false" ht="33.6" hidden="false" customHeight="true" outlineLevel="0" collapsed="false">
      <c r="A10" s="25"/>
      <c r="B10" s="25"/>
      <c r="C10" s="26"/>
      <c r="D10" s="26"/>
      <c r="E10" s="27" t="s">
        <v>11</v>
      </c>
      <c r="F10" s="27" t="s">
        <v>12</v>
      </c>
      <c r="G10" s="28"/>
      <c r="H10" s="27" t="s">
        <v>13</v>
      </c>
      <c r="I10" s="30" t="s">
        <v>14</v>
      </c>
      <c r="J10" s="30" t="s">
        <v>15</v>
      </c>
      <c r="K10" s="31" t="s">
        <v>16</v>
      </c>
      <c r="L10" s="0"/>
      <c r="M10" s="29"/>
      <c r="N10" s="29"/>
      <c r="O10" s="29"/>
      <c r="P10" s="29"/>
      <c r="Q10" s="29"/>
      <c r="R10" s="24"/>
      <c r="S10" s="24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</row>
    <row r="11" customFormat="false" ht="20.85" hidden="false" customHeight="true" outlineLevel="0" collapsed="false">
      <c r="A11" s="25" t="n">
        <v>1</v>
      </c>
      <c r="B11" s="25" t="n">
        <v>2</v>
      </c>
      <c r="C11" s="27" t="n">
        <v>3</v>
      </c>
      <c r="D11" s="27" t="n">
        <v>4</v>
      </c>
      <c r="E11" s="27" t="n">
        <v>5</v>
      </c>
      <c r="F11" s="27" t="n">
        <v>6</v>
      </c>
      <c r="G11" s="27" t="s">
        <v>17</v>
      </c>
      <c r="H11" s="27" t="n">
        <v>8</v>
      </c>
      <c r="I11" s="27" t="n">
        <v>9</v>
      </c>
      <c r="J11" s="27" t="n">
        <v>10</v>
      </c>
      <c r="K11" s="27" t="n">
        <v>11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</row>
    <row r="12" customFormat="false" ht="33.6" hidden="false" customHeight="true" outlineLevel="0" collapsed="false">
      <c r="A12" s="32" t="s">
        <v>2</v>
      </c>
      <c r="B12" s="32" t="n">
        <v>1</v>
      </c>
      <c r="C12" s="33" t="s">
        <v>18</v>
      </c>
      <c r="D12" s="27" t="s">
        <v>19</v>
      </c>
      <c r="E12" s="34" t="n">
        <v>0</v>
      </c>
      <c r="F12" s="34" t="n">
        <v>0</v>
      </c>
      <c r="G12" s="35" t="n">
        <f aca="false">H12+I12+J12+K12</f>
        <v>0</v>
      </c>
      <c r="H12" s="36" t="n">
        <v>0</v>
      </c>
      <c r="I12" s="36" t="n">
        <v>0</v>
      </c>
      <c r="J12" s="36" t="n">
        <v>0</v>
      </c>
      <c r="K12" s="37" t="n">
        <v>0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</row>
    <row r="13" customFormat="false" ht="28.35" hidden="false" customHeight="true" outlineLevel="0" collapsed="false">
      <c r="A13" s="32" t="s">
        <v>2</v>
      </c>
      <c r="B13" s="32" t="n">
        <v>2</v>
      </c>
      <c r="C13" s="33" t="s">
        <v>20</v>
      </c>
      <c r="D13" s="27" t="s">
        <v>19</v>
      </c>
      <c r="E13" s="34" t="n">
        <v>0</v>
      </c>
      <c r="F13" s="34" t="n">
        <v>0</v>
      </c>
      <c r="G13" s="35" t="n">
        <f aca="false">H13+I13+J13+K13</f>
        <v>0</v>
      </c>
      <c r="H13" s="36" t="n">
        <v>0</v>
      </c>
      <c r="I13" s="36" t="n">
        <v>0</v>
      </c>
      <c r="J13" s="36" t="n">
        <v>0</v>
      </c>
      <c r="K13" s="37" t="n">
        <v>0</v>
      </c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</row>
    <row r="14" customFormat="false" ht="23.1" hidden="false" customHeight="true" outlineLevel="0" collapsed="false">
      <c r="A14" s="32" t="s">
        <v>2</v>
      </c>
      <c r="B14" s="32" t="n">
        <v>3</v>
      </c>
      <c r="C14" s="33" t="s">
        <v>21</v>
      </c>
      <c r="D14" s="27" t="s">
        <v>19</v>
      </c>
      <c r="E14" s="38" t="n">
        <v>4440</v>
      </c>
      <c r="F14" s="38" t="n">
        <v>4080</v>
      </c>
      <c r="G14" s="36" t="n">
        <f aca="false">H14+I14+J14+K14</f>
        <v>360</v>
      </c>
      <c r="H14" s="39" t="n">
        <v>353</v>
      </c>
      <c r="I14" s="36" t="n">
        <v>0</v>
      </c>
      <c r="J14" s="36" t="n">
        <v>7</v>
      </c>
      <c r="K14" s="40" t="n">
        <v>0</v>
      </c>
      <c r="L14" s="41" t="n">
        <f aca="false">F14-E14</f>
        <v>-360</v>
      </c>
      <c r="M14" s="42"/>
      <c r="N14" s="42"/>
      <c r="O14" s="42"/>
      <c r="P14" s="43"/>
      <c r="Q14" s="43"/>
      <c r="R14" s="43"/>
      <c r="S14" s="43"/>
      <c r="T14" s="43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</row>
    <row r="15" customFormat="false" ht="23.1" hidden="false" customHeight="true" outlineLevel="0" collapsed="false">
      <c r="A15" s="32" t="s">
        <v>2</v>
      </c>
      <c r="B15" s="32" t="n">
        <v>4</v>
      </c>
      <c r="C15" s="28" t="s">
        <v>9</v>
      </c>
      <c r="D15" s="27" t="s">
        <v>19</v>
      </c>
      <c r="E15" s="44" t="n">
        <f aca="false">E12+E13+E14</f>
        <v>4440</v>
      </c>
      <c r="F15" s="44" t="n">
        <f aca="false">F12+F13+F14</f>
        <v>4080</v>
      </c>
      <c r="G15" s="45" t="n">
        <f aca="false">G12+G13+G14</f>
        <v>360</v>
      </c>
      <c r="H15" s="45" t="n">
        <f aca="false">H12+H13+H14</f>
        <v>353</v>
      </c>
      <c r="I15" s="45" t="n">
        <f aca="false">I12+I13+I14</f>
        <v>0</v>
      </c>
      <c r="J15" s="45" t="n">
        <f aca="false">J12+J13+J14</f>
        <v>7</v>
      </c>
      <c r="K15" s="45" t="n">
        <f aca="false">K12+K13+K14</f>
        <v>0</v>
      </c>
      <c r="L15" s="0"/>
      <c r="M15" s="42"/>
      <c r="N15" s="42"/>
      <c r="O15" s="42"/>
      <c r="P15" s="43"/>
      <c r="Q15" s="43"/>
      <c r="R15" s="43"/>
      <c r="S15" s="43"/>
      <c r="T15" s="43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</row>
    <row r="16" customFormat="false" ht="58.15" hidden="false" customHeight="true" outlineLevel="0" collapsed="false">
      <c r="A16" s="46" t="s">
        <v>22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</row>
    <row r="17" customFormat="false" ht="47.85" hidden="false" customHeight="true" outlineLevel="0" collapsed="false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</row>
    <row r="18" customFormat="false" ht="15" hidden="false" customHeight="true" outlineLevel="0" collapsed="false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</row>
    <row r="19" s="47" customFormat="true" ht="24.75" hidden="false" customHeight="true" outlineLevel="0" collapsed="false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M19" s="48"/>
      <c r="N19" s="48"/>
      <c r="O19" s="48"/>
      <c r="P19" s="48"/>
      <c r="Q19" s="48"/>
      <c r="R19" s="48"/>
      <c r="S19" s="48"/>
    </row>
    <row r="20" customFormat="false" ht="14.25" hidden="false" customHeight="true" outlineLevel="0" collapsed="false">
      <c r="A20" s="49" t="s">
        <v>23</v>
      </c>
      <c r="B20" s="49"/>
      <c r="C20" s="50"/>
      <c r="D20" s="51"/>
      <c r="E20" s="50"/>
      <c r="F20" s="52" t="s">
        <v>24</v>
      </c>
      <c r="G20" s="0"/>
      <c r="H20" s="0"/>
      <c r="I20" s="0"/>
      <c r="J20" s="0"/>
      <c r="K20" s="0"/>
      <c r="M20" s="48"/>
      <c r="N20" s="48"/>
      <c r="O20" s="48"/>
      <c r="P20" s="48"/>
      <c r="Q20" s="48"/>
      <c r="R20" s="48"/>
      <c r="S20" s="48"/>
    </row>
    <row r="21" customFormat="false" ht="15" hidden="false" customHeight="false" outlineLevel="0" collapsed="false">
      <c r="A21" s="53"/>
      <c r="B21" s="53"/>
      <c r="C21" s="50"/>
      <c r="D21" s="54" t="s">
        <v>25</v>
      </c>
      <c r="E21" s="50"/>
      <c r="F21" s="55" t="s">
        <v>26</v>
      </c>
      <c r="G21" s="0"/>
      <c r="H21" s="0"/>
      <c r="I21" s="0"/>
      <c r="J21" s="0"/>
      <c r="K21" s="0"/>
      <c r="M21" s="48"/>
      <c r="N21" s="48"/>
      <c r="O21" s="48"/>
      <c r="P21" s="48"/>
      <c r="Q21" s="48"/>
      <c r="R21" s="48"/>
      <c r="S21" s="48"/>
    </row>
    <row r="22" customFormat="false" ht="15" hidden="false" customHeight="false" outlineLevel="0" collapsed="false">
      <c r="A22" s="53"/>
      <c r="B22" s="53"/>
      <c r="C22" s="50"/>
      <c r="D22" s="56"/>
      <c r="E22" s="50"/>
      <c r="F22" s="57"/>
      <c r="G22" s="0"/>
      <c r="H22" s="0"/>
      <c r="I22" s="0"/>
      <c r="J22" s="0"/>
      <c r="K22" s="0"/>
      <c r="M22" s="48"/>
      <c r="N22" s="48"/>
      <c r="O22" s="48"/>
      <c r="P22" s="48"/>
      <c r="Q22" s="48"/>
      <c r="R22" s="48"/>
      <c r="S22" s="48"/>
    </row>
    <row r="23" customFormat="false" ht="23.25" hidden="false" customHeight="true" outlineLevel="0" collapsed="false">
      <c r="A23" s="53"/>
      <c r="B23" s="53"/>
      <c r="C23" s="50"/>
      <c r="D23" s="56"/>
      <c r="E23" s="50"/>
      <c r="F23" s="58"/>
      <c r="G23" s="0"/>
      <c r="H23" s="0"/>
      <c r="I23" s="0"/>
      <c r="J23" s="0"/>
      <c r="K23" s="0"/>
      <c r="M23" s="48"/>
      <c r="N23" s="48"/>
      <c r="O23" s="48"/>
      <c r="P23" s="48"/>
      <c r="Q23" s="48"/>
      <c r="R23" s="48"/>
      <c r="S23" s="48"/>
    </row>
    <row r="24" customFormat="false" ht="23.25" hidden="false" customHeight="true" outlineLevel="0" collapsed="false">
      <c r="A24" s="59" t="s">
        <v>27</v>
      </c>
      <c r="B24" s="49"/>
      <c r="C24" s="50"/>
      <c r="D24" s="51"/>
      <c r="E24" s="50"/>
      <c r="F24" s="52" t="s">
        <v>28</v>
      </c>
      <c r="G24" s="0"/>
      <c r="H24" s="0"/>
      <c r="I24" s="0"/>
      <c r="J24" s="0"/>
      <c r="K24" s="0"/>
      <c r="M24" s="48"/>
      <c r="N24" s="48"/>
      <c r="O24" s="48"/>
      <c r="P24" s="48"/>
      <c r="Q24" s="48"/>
      <c r="R24" s="48"/>
      <c r="S24" s="48"/>
    </row>
    <row r="25" customFormat="false" ht="15" hidden="false" customHeight="false" outlineLevel="0" collapsed="false">
      <c r="A25" s="60"/>
      <c r="B25" s="60"/>
      <c r="C25" s="50"/>
      <c r="D25" s="61"/>
      <c r="E25" s="50"/>
      <c r="F25" s="58"/>
      <c r="G25" s="0"/>
      <c r="H25" s="0"/>
      <c r="I25" s="0"/>
      <c r="J25" s="0"/>
      <c r="K25" s="0"/>
      <c r="M25" s="48"/>
      <c r="N25" s="48"/>
      <c r="O25" s="48"/>
      <c r="P25" s="48"/>
      <c r="Q25" s="48"/>
      <c r="R25" s="48"/>
      <c r="S25" s="48"/>
    </row>
    <row r="26" customFormat="false" ht="15" hidden="false" customHeight="true" outlineLevel="0" collapsed="false">
      <c r="A26" s="56"/>
      <c r="B26" s="56"/>
      <c r="C26" s="50"/>
      <c r="D26" s="54"/>
      <c r="E26" s="50"/>
      <c r="F26" s="55"/>
      <c r="G26" s="0"/>
      <c r="H26" s="0"/>
      <c r="I26" s="0"/>
      <c r="J26" s="0"/>
      <c r="K26" s="0"/>
      <c r="M26" s="48"/>
      <c r="N26" s="48"/>
      <c r="O26" s="48"/>
      <c r="P26" s="48"/>
      <c r="Q26" s="48"/>
      <c r="R26" s="48"/>
      <c r="S26" s="48"/>
    </row>
    <row r="27" customFormat="false" ht="12" hidden="false" customHeight="true" outlineLevel="0" collapsed="false">
      <c r="A27" s="62" t="s">
        <v>29</v>
      </c>
      <c r="B27" s="62"/>
      <c r="C27" s="63"/>
      <c r="D27" s="64" t="s">
        <v>30</v>
      </c>
      <c r="E27" s="65"/>
      <c r="F27" s="52" t="s">
        <v>31</v>
      </c>
      <c r="G27" s="0"/>
      <c r="H27" s="0"/>
      <c r="I27" s="0"/>
      <c r="J27" s="0"/>
      <c r="K27" s="0"/>
      <c r="M27" s="48"/>
      <c r="N27" s="48"/>
      <c r="O27" s="48"/>
      <c r="P27" s="48"/>
      <c r="Q27" s="48"/>
      <c r="R27" s="48"/>
      <c r="S27" s="48"/>
    </row>
    <row r="28" customFormat="false" ht="12" hidden="false" customHeight="true" outlineLevel="0" collapsed="false">
      <c r="A28" s="66" t="s">
        <v>32</v>
      </c>
      <c r="B28" s="66"/>
      <c r="C28" s="67"/>
      <c r="D28" s="68" t="s">
        <v>25</v>
      </c>
      <c r="E28" s="65"/>
      <c r="F28" s="55" t="s">
        <v>26</v>
      </c>
      <c r="G28" s="0"/>
      <c r="H28" s="0"/>
      <c r="I28" s="0"/>
      <c r="J28" s="0"/>
      <c r="K28" s="0"/>
      <c r="M28" s="48"/>
      <c r="N28" s="48"/>
      <c r="O28" s="48"/>
      <c r="P28" s="48"/>
      <c r="Q28" s="48"/>
      <c r="R28" s="48"/>
      <c r="S28" s="48"/>
    </row>
    <row r="29" customFormat="false" ht="12" hidden="false" customHeight="true" outlineLevel="0" collapsed="false">
      <c r="A29" s="69" t="s">
        <v>33</v>
      </c>
      <c r="B29" s="57"/>
      <c r="C29" s="67"/>
      <c r="D29" s="68"/>
      <c r="E29" s="50"/>
      <c r="F29" s="55"/>
      <c r="G29" s="0"/>
      <c r="H29" s="0"/>
      <c r="I29" s="0"/>
      <c r="J29" s="0"/>
      <c r="K29" s="0"/>
      <c r="M29" s="48"/>
      <c r="N29" s="48"/>
      <c r="O29" s="48"/>
      <c r="P29" s="48"/>
      <c r="Q29" s="48"/>
      <c r="R29" s="48"/>
      <c r="S29" s="48"/>
    </row>
    <row r="30" customFormat="false" ht="15.75" hidden="false" customHeight="false" outlineLevel="0" collapsed="false">
      <c r="A30" s="70"/>
      <c r="B30" s="70"/>
      <c r="C30" s="70"/>
      <c r="D30" s="64"/>
      <c r="E30" s="65"/>
      <c r="F30" s="52"/>
      <c r="G30" s="0"/>
      <c r="H30" s="0"/>
      <c r="I30" s="0"/>
      <c r="J30" s="0"/>
      <c r="K30" s="0"/>
      <c r="M30" s="48"/>
      <c r="N30" s="48"/>
      <c r="O30" s="48"/>
      <c r="P30" s="48"/>
      <c r="Q30" s="48"/>
      <c r="R30" s="48"/>
      <c r="S30" s="48"/>
    </row>
    <row r="31" customFormat="false" ht="15" hidden="false" customHeight="false" outlineLevel="0" collapsed="false">
      <c r="A31" s="71"/>
      <c r="B31" s="71"/>
      <c r="C31" s="71"/>
      <c r="D31" s="68"/>
      <c r="E31" s="65"/>
      <c r="F31" s="55"/>
      <c r="G31" s="47"/>
      <c r="H31" s="47"/>
      <c r="I31" s="47"/>
      <c r="J31" s="47"/>
      <c r="K31" s="47"/>
    </row>
  </sheetData>
  <mergeCells count="12">
    <mergeCell ref="G1:I1"/>
    <mergeCell ref="H4:J4"/>
    <mergeCell ref="A7:K7"/>
    <mergeCell ref="A9:A10"/>
    <mergeCell ref="B9:B10"/>
    <mergeCell ref="C9:D9"/>
    <mergeCell ref="E9:F9"/>
    <mergeCell ref="G9:G10"/>
    <mergeCell ref="H9:K9"/>
    <mergeCell ref="A16:K16"/>
    <mergeCell ref="A17:K17"/>
    <mergeCell ref="A18:K18"/>
  </mergeCells>
  <hyperlinks>
    <hyperlink ref="A29" r:id="rId1" display="E-mail: planov.kg@gmail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9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S32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20" zoomScaleNormal="20" zoomScalePageLayoutView="100" workbookViewId="0">
      <pane xSplit="4" ySplit="12" topLeftCell="E13" activePane="bottomRight" state="frozen"/>
      <selection pane="topLeft" activeCell="A1" activeCellId="0" sqref="A1"/>
      <selection pane="topRight" activeCell="E1" activeCellId="0" sqref="E1"/>
      <selection pane="bottomLeft" activeCell="A13" activeCellId="0" sqref="A13"/>
      <selection pane="bottomRight" activeCell="A38" activeCellId="0" sqref="A38"/>
    </sheetView>
  </sheetViews>
  <sheetFormatPr defaultRowHeight="12.75"/>
  <cols>
    <col collapsed="false" hidden="false" max="1" min="1" style="66" width="14.5714285714286"/>
    <col collapsed="false" hidden="false" max="2" min="2" style="66" width="57"/>
    <col collapsed="false" hidden="false" max="3" min="3" style="66" width="54.8622448979592"/>
    <col collapsed="false" hidden="false" max="4" min="4" style="66" width="52.1428571428571"/>
    <col collapsed="false" hidden="false" max="6" min="5" style="66" width="37.1428571428571"/>
    <col collapsed="false" hidden="false" max="7" min="7" style="66" width="30.8571428571429"/>
    <col collapsed="false" hidden="false" max="8" min="8" style="66" width="39.1377551020408"/>
    <col collapsed="false" hidden="false" max="9" min="9" style="66" width="34.2857142857143"/>
    <col collapsed="false" hidden="false" max="10" min="10" style="66" width="33.7142857142857"/>
    <col collapsed="false" hidden="false" max="11" min="11" style="66" width="39.4285714285714"/>
    <col collapsed="false" hidden="false" max="12" min="12" style="66" width="44.5765306122449"/>
    <col collapsed="false" hidden="false" max="13" min="13" style="66" width="45.1428571428571"/>
    <col collapsed="false" hidden="false" max="14" min="14" style="66" width="27.1428571428571"/>
    <col collapsed="false" hidden="false" max="15" min="15" style="66" width="19.8520408163265"/>
    <col collapsed="false" hidden="false" max="17" min="16" style="66" width="24"/>
    <col collapsed="false" hidden="false" max="1025" min="18" style="66" width="9.14285714285714"/>
  </cols>
  <sheetData>
    <row r="1" customFormat="false" ht="57.7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</row>
    <row r="2" customFormat="false" ht="72" hidden="false" customHeight="true" outlineLevel="0" collapsed="false">
      <c r="A2" s="72"/>
      <c r="B2" s="73" t="e">
        <f aca="false">['file:///abonotdel/4 кабинет/наші документи/відомості щомісячні/оснащення лічильниками газу населення/02.2021/01.03.2021 додаток щодо звітування по іл щомісячно.xls']'Додаток 2'!A4</f>
        <v>#VALUE!</v>
      </c>
      <c r="C2" s="72"/>
      <c r="D2" s="74"/>
      <c r="E2" s="74"/>
      <c r="F2" s="74"/>
      <c r="G2" s="75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</row>
    <row r="3" customFormat="false" ht="63.75" hidden="false" customHeight="true" outlineLevel="0" collapsed="false">
      <c r="A3" s="76"/>
      <c r="B3" s="76"/>
      <c r="C3" s="76"/>
      <c r="D3" s="76"/>
      <c r="E3" s="76"/>
      <c r="F3" s="76"/>
      <c r="G3" s="75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</row>
    <row r="4" customFormat="false" ht="22.5" hidden="false" customHeight="true" outlineLevel="0" collapsed="false">
      <c r="A4" s="77"/>
      <c r="B4" s="78"/>
      <c r="C4" s="78"/>
      <c r="D4" s="78"/>
      <c r="E4" s="78"/>
      <c r="F4" s="78"/>
      <c r="G4" s="78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</row>
    <row r="5" customFormat="false" ht="99.75" hidden="false" customHeight="true" outlineLevel="0" collapsed="false">
      <c r="A5" s="79" t="s">
        <v>34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0"/>
      <c r="O5" s="0"/>
      <c r="P5" s="0"/>
      <c r="Q5" s="0"/>
      <c r="R5" s="0"/>
      <c r="S5" s="0"/>
    </row>
    <row r="6" customFormat="false" ht="8.25" hidden="true" customHeight="true" outlineLevel="0" collapsed="false">
      <c r="A6" s="80"/>
      <c r="B6" s="80"/>
      <c r="C6" s="80"/>
      <c r="D6" s="80"/>
      <c r="E6" s="80"/>
      <c r="F6" s="80"/>
      <c r="G6" s="8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</row>
    <row r="7" customFormat="false" ht="19.5" hidden="true" customHeight="true" outlineLevel="0" collapsed="false">
      <c r="A7" s="81"/>
      <c r="B7" s="81"/>
      <c r="C7" s="81"/>
      <c r="D7" s="81"/>
      <c r="E7" s="81"/>
      <c r="F7" s="81"/>
      <c r="G7" s="81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</row>
    <row r="8" customFormat="false" ht="48" hidden="true" customHeight="true" outlineLevel="0" collapsed="false">
      <c r="A8" s="82"/>
      <c r="B8" s="83"/>
      <c r="C8" s="83"/>
      <c r="D8" s="83"/>
      <c r="E8" s="83"/>
      <c r="F8" s="83"/>
      <c r="G8" s="83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</row>
    <row r="9" customFormat="false" ht="12" hidden="true" customHeight="true" outlineLevel="0" collapsed="false">
      <c r="A9" s="83"/>
      <c r="B9" s="83"/>
      <c r="C9" s="83"/>
      <c r="D9" s="83"/>
      <c r="E9" s="83"/>
      <c r="F9" s="83"/>
      <c r="G9" s="83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</row>
    <row r="10" customFormat="false" ht="50.25" hidden="false" customHeight="true" outlineLevel="0" collapsed="false">
      <c r="A10" s="84" t="s">
        <v>35</v>
      </c>
      <c r="B10" s="85" t="s">
        <v>7</v>
      </c>
      <c r="C10" s="85"/>
      <c r="D10" s="86" t="s">
        <v>36</v>
      </c>
      <c r="E10" s="87" t="s">
        <v>37</v>
      </c>
      <c r="F10" s="87"/>
      <c r="G10" s="87"/>
      <c r="H10" s="88" t="s">
        <v>38</v>
      </c>
      <c r="I10" s="88"/>
      <c r="J10" s="88"/>
      <c r="K10" s="88"/>
      <c r="L10" s="88"/>
      <c r="M10" s="88"/>
      <c r="N10" s="0"/>
      <c r="O10" s="0"/>
      <c r="P10" s="0"/>
      <c r="Q10" s="0"/>
      <c r="R10" s="0"/>
      <c r="S10" s="0"/>
    </row>
    <row r="11" customFormat="false" ht="56.25" hidden="false" customHeight="true" outlineLevel="0" collapsed="false">
      <c r="A11" s="84"/>
      <c r="B11" s="85"/>
      <c r="C11" s="85"/>
      <c r="D11" s="86"/>
      <c r="E11" s="87"/>
      <c r="F11" s="87"/>
      <c r="G11" s="87"/>
      <c r="H11" s="88"/>
      <c r="I11" s="88"/>
      <c r="J11" s="88"/>
      <c r="K11" s="88"/>
      <c r="L11" s="88"/>
      <c r="M11" s="88"/>
      <c r="N11" s="0"/>
      <c r="O11" s="0"/>
      <c r="P11" s="0"/>
      <c r="Q11" s="0"/>
      <c r="R11" s="0"/>
      <c r="S11" s="0"/>
    </row>
    <row r="12" customFormat="false" ht="129.75" hidden="false" customHeight="true" outlineLevel="0" collapsed="false">
      <c r="A12" s="84"/>
      <c r="B12" s="85"/>
      <c r="C12" s="85"/>
      <c r="D12" s="86"/>
      <c r="E12" s="89" t="s">
        <v>39</v>
      </c>
      <c r="F12" s="89" t="s">
        <v>40</v>
      </c>
      <c r="G12" s="90" t="s">
        <v>41</v>
      </c>
      <c r="H12" s="91" t="s">
        <v>42</v>
      </c>
      <c r="I12" s="92" t="s">
        <v>43</v>
      </c>
      <c r="J12" s="92" t="s">
        <v>44</v>
      </c>
      <c r="K12" s="92" t="s">
        <v>45</v>
      </c>
      <c r="L12" s="92" t="s">
        <v>46</v>
      </c>
      <c r="M12" s="93" t="s">
        <v>47</v>
      </c>
      <c r="N12" s="0"/>
      <c r="O12" s="0"/>
      <c r="P12" s="0"/>
      <c r="Q12" s="0"/>
      <c r="R12" s="0"/>
      <c r="S12" s="0"/>
    </row>
    <row r="13" customFormat="false" ht="99.95" hidden="false" customHeight="true" outlineLevel="0" collapsed="false">
      <c r="A13" s="94" t="n">
        <v>1</v>
      </c>
      <c r="B13" s="95" t="s">
        <v>48</v>
      </c>
      <c r="C13" s="96" t="s">
        <v>49</v>
      </c>
      <c r="D13" s="97" t="n">
        <v>44528</v>
      </c>
      <c r="E13" s="98" t="n">
        <v>44528</v>
      </c>
      <c r="F13" s="98" t="n">
        <v>0</v>
      </c>
      <c r="G13" s="99"/>
      <c r="H13" s="100" t="n">
        <v>133</v>
      </c>
      <c r="I13" s="101" t="n">
        <v>2963</v>
      </c>
      <c r="J13" s="101" t="n">
        <v>26604</v>
      </c>
      <c r="K13" s="101" t="n">
        <v>14798</v>
      </c>
      <c r="L13" s="101" t="n">
        <v>28</v>
      </c>
      <c r="M13" s="102" t="n">
        <v>2</v>
      </c>
      <c r="N13" s="103"/>
      <c r="O13" s="0"/>
      <c r="P13" s="0"/>
      <c r="Q13" s="0"/>
      <c r="R13" s="0"/>
      <c r="S13" s="0"/>
    </row>
    <row r="14" customFormat="false" ht="99.95" hidden="false" customHeight="true" outlineLevel="0" collapsed="false">
      <c r="A14" s="94"/>
      <c r="B14" s="95"/>
      <c r="C14" s="104" t="s">
        <v>50</v>
      </c>
      <c r="D14" s="105" t="n">
        <v>0</v>
      </c>
      <c r="E14" s="98"/>
      <c r="F14" s="106"/>
      <c r="G14" s="107"/>
      <c r="H14" s="108" t="s">
        <v>51</v>
      </c>
      <c r="I14" s="101" t="s">
        <v>51</v>
      </c>
      <c r="J14" s="101" t="s">
        <v>51</v>
      </c>
      <c r="K14" s="101" t="s">
        <v>51</v>
      </c>
      <c r="L14" s="101" t="s">
        <v>51</v>
      </c>
      <c r="M14" s="109" t="s">
        <v>51</v>
      </c>
      <c r="N14" s="0"/>
      <c r="O14" s="0"/>
      <c r="P14" s="0"/>
      <c r="Q14" s="0"/>
      <c r="R14" s="0"/>
      <c r="S14" s="0"/>
    </row>
    <row r="15" customFormat="false" ht="99.95" hidden="false" customHeight="true" outlineLevel="0" collapsed="false">
      <c r="A15" s="110" t="n">
        <v>2</v>
      </c>
      <c r="B15" s="111" t="s">
        <v>52</v>
      </c>
      <c r="C15" s="104" t="s">
        <v>49</v>
      </c>
      <c r="D15" s="97" t="n">
        <v>4304</v>
      </c>
      <c r="E15" s="98" t="n">
        <v>4304</v>
      </c>
      <c r="F15" s="101" t="n">
        <v>0</v>
      </c>
      <c r="G15" s="107"/>
      <c r="H15" s="100" t="n">
        <v>26</v>
      </c>
      <c r="I15" s="101" t="n">
        <v>191</v>
      </c>
      <c r="J15" s="101" t="n">
        <v>4079</v>
      </c>
      <c r="K15" s="101" t="n">
        <v>8</v>
      </c>
      <c r="L15" s="101" t="n">
        <v>0</v>
      </c>
      <c r="M15" s="102" t="n">
        <v>0</v>
      </c>
      <c r="N15" s="0"/>
      <c r="O15" s="0"/>
      <c r="P15" s="0"/>
      <c r="Q15" s="0"/>
      <c r="R15" s="0"/>
      <c r="S15" s="0"/>
    </row>
    <row r="16" customFormat="false" ht="99.95" hidden="false" customHeight="true" outlineLevel="0" collapsed="false">
      <c r="A16" s="110"/>
      <c r="B16" s="111"/>
      <c r="C16" s="104" t="s">
        <v>50</v>
      </c>
      <c r="D16" s="105" t="n">
        <v>0</v>
      </c>
      <c r="E16" s="98"/>
      <c r="F16" s="106"/>
      <c r="G16" s="107"/>
      <c r="H16" s="108" t="s">
        <v>51</v>
      </c>
      <c r="I16" s="101" t="s">
        <v>51</v>
      </c>
      <c r="J16" s="101" t="s">
        <v>51</v>
      </c>
      <c r="K16" s="101" t="s">
        <v>51</v>
      </c>
      <c r="L16" s="101" t="s">
        <v>51</v>
      </c>
      <c r="M16" s="109" t="s">
        <v>51</v>
      </c>
      <c r="N16" s="0"/>
      <c r="O16" s="0"/>
      <c r="P16" s="0"/>
      <c r="Q16" s="0"/>
      <c r="R16" s="0"/>
      <c r="S16" s="0"/>
    </row>
    <row r="17" customFormat="false" ht="99.95" hidden="false" customHeight="true" outlineLevel="0" collapsed="false">
      <c r="A17" s="112" t="n">
        <v>3</v>
      </c>
      <c r="B17" s="113" t="s">
        <v>21</v>
      </c>
      <c r="C17" s="104" t="s">
        <v>49</v>
      </c>
      <c r="D17" s="114" t="n">
        <v>93485</v>
      </c>
      <c r="E17" s="98" t="n">
        <v>42676</v>
      </c>
      <c r="F17" s="115" t="n">
        <v>50809</v>
      </c>
      <c r="G17" s="107"/>
      <c r="H17" s="100" t="n">
        <v>19415</v>
      </c>
      <c r="I17" s="101" t="n">
        <v>7584</v>
      </c>
      <c r="J17" s="101" t="n">
        <v>15470</v>
      </c>
      <c r="K17" s="101" t="n">
        <v>207</v>
      </c>
      <c r="L17" s="101" t="n">
        <v>0</v>
      </c>
      <c r="M17" s="102" t="n">
        <v>0</v>
      </c>
      <c r="N17" s="0"/>
      <c r="O17" s="0"/>
      <c r="P17" s="0"/>
      <c r="Q17" s="0"/>
      <c r="R17" s="0"/>
      <c r="S17" s="0"/>
    </row>
    <row r="18" customFormat="false" ht="99.95" hidden="false" customHeight="true" outlineLevel="0" collapsed="false">
      <c r="A18" s="112"/>
      <c r="B18" s="113"/>
      <c r="C18" s="116" t="s">
        <v>50</v>
      </c>
      <c r="D18" s="117" t="n">
        <v>0</v>
      </c>
      <c r="E18" s="98"/>
      <c r="F18" s="118"/>
      <c r="G18" s="119"/>
      <c r="H18" s="120" t="s">
        <v>51</v>
      </c>
      <c r="I18" s="121" t="s">
        <v>51</v>
      </c>
      <c r="J18" s="121" t="s">
        <v>51</v>
      </c>
      <c r="K18" s="121" t="s">
        <v>51</v>
      </c>
      <c r="L18" s="121" t="s">
        <v>51</v>
      </c>
      <c r="M18" s="122" t="s">
        <v>51</v>
      </c>
      <c r="N18" s="0"/>
      <c r="O18" s="0"/>
      <c r="P18" s="0"/>
      <c r="Q18" s="0"/>
      <c r="R18" s="0"/>
      <c r="S18" s="0"/>
    </row>
    <row r="19" customFormat="false" ht="99.95" hidden="false" customHeight="true" outlineLevel="0" collapsed="false">
      <c r="A19" s="123" t="s">
        <v>9</v>
      </c>
      <c r="B19" s="123"/>
      <c r="C19" s="124" t="s">
        <v>49</v>
      </c>
      <c r="D19" s="125" t="n">
        <v>142317</v>
      </c>
      <c r="E19" s="126" t="n">
        <v>91508</v>
      </c>
      <c r="F19" s="126" t="n">
        <v>50809</v>
      </c>
      <c r="G19" s="127" t="n">
        <v>0.642987134354996</v>
      </c>
      <c r="H19" s="128" t="n">
        <v>19574</v>
      </c>
      <c r="I19" s="98" t="n">
        <v>10738</v>
      </c>
      <c r="J19" s="98" t="n">
        <v>46153</v>
      </c>
      <c r="K19" s="98" t="n">
        <v>15013</v>
      </c>
      <c r="L19" s="98" t="n">
        <v>28</v>
      </c>
      <c r="M19" s="129" t="n">
        <v>2</v>
      </c>
      <c r="N19" s="130"/>
      <c r="O19" s="0"/>
      <c r="P19" s="0"/>
      <c r="Q19" s="0"/>
      <c r="R19" s="0"/>
      <c r="S19" s="0"/>
    </row>
    <row r="20" customFormat="false" ht="105.75" hidden="false" customHeight="true" outlineLevel="0" collapsed="false">
      <c r="A20" s="123"/>
      <c r="B20" s="123"/>
      <c r="C20" s="131" t="s">
        <v>50</v>
      </c>
      <c r="D20" s="132" t="n">
        <v>0</v>
      </c>
      <c r="E20" s="133" t="n">
        <v>0</v>
      </c>
      <c r="F20" s="133" t="n">
        <v>0</v>
      </c>
      <c r="G20" s="134"/>
      <c r="H20" s="135" t="s">
        <v>51</v>
      </c>
      <c r="I20" s="136" t="s">
        <v>51</v>
      </c>
      <c r="J20" s="136" t="s">
        <v>51</v>
      </c>
      <c r="K20" s="136" t="s">
        <v>51</v>
      </c>
      <c r="L20" s="136" t="s">
        <v>51</v>
      </c>
      <c r="M20" s="137" t="s">
        <v>51</v>
      </c>
      <c r="N20" s="0"/>
      <c r="O20" s="0"/>
      <c r="P20" s="0"/>
      <c r="Q20" s="0"/>
      <c r="R20" s="0"/>
      <c r="S20" s="0"/>
    </row>
    <row r="21" customFormat="false" ht="41.25" hidden="false" customHeight="true" outlineLevel="0" collapsed="false">
      <c r="A21" s="138"/>
      <c r="B21" s="138"/>
      <c r="C21" s="139"/>
      <c r="D21" s="140"/>
      <c r="E21" s="141"/>
      <c r="F21" s="141"/>
      <c r="G21" s="142"/>
      <c r="H21" s="143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</row>
    <row r="22" customFormat="false" ht="57.75" hidden="false" customHeight="true" outlineLevel="0" collapsed="false">
      <c r="A22" s="144" t="str">
        <f aca="false">"Примітка:  тимчасово припинено газопостачання по 4 626 побутовим споживачам."</f>
        <v>Примітка:  тимчасово припинено газопостачання по 4 626 побутовим споживачам.</v>
      </c>
      <c r="B22" s="138"/>
      <c r="C22" s="139"/>
      <c r="D22" s="145"/>
      <c r="E22" s="141"/>
      <c r="F22" s="141"/>
      <c r="G22" s="142"/>
      <c r="H22" s="146"/>
      <c r="I22" s="146"/>
      <c r="J22" s="146"/>
      <c r="K22" s="146"/>
      <c r="L22" s="146"/>
      <c r="M22" s="147"/>
      <c r="N22" s="0"/>
      <c r="O22" s="0"/>
      <c r="P22" s="0"/>
      <c r="Q22" s="0"/>
      <c r="R22" s="0"/>
      <c r="S22" s="0"/>
    </row>
    <row r="23" customFormat="false" ht="69" hidden="false" customHeight="true" outlineLevel="0" collapsed="false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0"/>
      <c r="P23" s="0"/>
      <c r="Q23" s="0"/>
      <c r="R23" s="0"/>
      <c r="S23" s="0"/>
    </row>
    <row r="24" customFormat="false" ht="69" hidden="true" customHeight="true" outlineLevel="0" collapsed="false">
      <c r="A24" s="149" t="s">
        <v>53</v>
      </c>
      <c r="B24" s="149"/>
      <c r="C24" s="149"/>
      <c r="D24" s="150"/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0"/>
      <c r="P24" s="0"/>
      <c r="Q24" s="0"/>
      <c r="R24" s="0"/>
      <c r="S24" s="0"/>
    </row>
    <row r="25" customFormat="false" ht="81.75" hidden="true" customHeight="true" outlineLevel="0" collapsed="false">
      <c r="A25" s="84" t="s">
        <v>35</v>
      </c>
      <c r="B25" s="85" t="s">
        <v>7</v>
      </c>
      <c r="C25" s="85"/>
      <c r="D25" s="86" t="s">
        <v>36</v>
      </c>
      <c r="E25" s="152" t="s">
        <v>37</v>
      </c>
      <c r="F25" s="152"/>
      <c r="G25" s="152"/>
      <c r="H25" s="88" t="s">
        <v>38</v>
      </c>
      <c r="I25" s="88"/>
      <c r="J25" s="88"/>
      <c r="K25" s="88"/>
      <c r="L25" s="88"/>
      <c r="M25" s="88"/>
      <c r="N25" s="153"/>
      <c r="O25" s="0"/>
      <c r="P25" s="0"/>
      <c r="Q25" s="0"/>
      <c r="R25" s="0"/>
      <c r="S25" s="0"/>
    </row>
    <row r="26" customFormat="false" ht="81.75" hidden="true" customHeight="true" outlineLevel="0" collapsed="false">
      <c r="A26" s="84"/>
      <c r="B26" s="85"/>
      <c r="C26" s="85"/>
      <c r="D26" s="86"/>
      <c r="E26" s="152"/>
      <c r="F26" s="152"/>
      <c r="G26" s="152"/>
      <c r="H26" s="88"/>
      <c r="I26" s="88"/>
      <c r="J26" s="88"/>
      <c r="K26" s="88"/>
      <c r="L26" s="88"/>
      <c r="M26" s="88"/>
      <c r="N26" s="153"/>
      <c r="O26" s="0"/>
      <c r="P26" s="0"/>
      <c r="Q26" s="0"/>
      <c r="R26" s="0"/>
      <c r="S26" s="0"/>
    </row>
    <row r="27" customFormat="false" ht="114" hidden="true" customHeight="true" outlineLevel="0" collapsed="false">
      <c r="A27" s="84"/>
      <c r="B27" s="85"/>
      <c r="C27" s="85"/>
      <c r="D27" s="86"/>
      <c r="E27" s="154" t="s">
        <v>39</v>
      </c>
      <c r="F27" s="89" t="s">
        <v>40</v>
      </c>
      <c r="G27" s="90" t="s">
        <v>41</v>
      </c>
      <c r="H27" s="91" t="s">
        <v>42</v>
      </c>
      <c r="I27" s="89" t="s">
        <v>43</v>
      </c>
      <c r="J27" s="89" t="s">
        <v>44</v>
      </c>
      <c r="K27" s="89" t="s">
        <v>45</v>
      </c>
      <c r="L27" s="89" t="s">
        <v>46</v>
      </c>
      <c r="M27" s="93" t="s">
        <v>47</v>
      </c>
      <c r="N27" s="155"/>
      <c r="O27" s="0"/>
      <c r="P27" s="0"/>
      <c r="Q27" s="0"/>
      <c r="R27" s="0"/>
      <c r="S27" s="0"/>
    </row>
    <row r="28" customFormat="false" ht="99.95" hidden="true" customHeight="true" outlineLevel="0" collapsed="false">
      <c r="A28" s="156" t="n">
        <v>1</v>
      </c>
      <c r="B28" s="157" t="s">
        <v>48</v>
      </c>
      <c r="C28" s="96" t="s">
        <v>49</v>
      </c>
      <c r="D28" s="158" t="n">
        <f aca="false">E28+F28</f>
        <v>0</v>
      </c>
      <c r="E28" s="159"/>
      <c r="F28" s="160"/>
      <c r="G28" s="99" t="e">
        <f aca="false">E28/D28</f>
        <v>#DIV/0!</v>
      </c>
      <c r="H28" s="100"/>
      <c r="I28" s="101"/>
      <c r="J28" s="101"/>
      <c r="K28" s="101"/>
      <c r="L28" s="101"/>
      <c r="M28" s="102"/>
      <c r="N28" s="161" t="n">
        <f aca="false">SUM(H28:M28)</f>
        <v>0</v>
      </c>
      <c r="O28" s="101" t="n">
        <f aca="false">29+803+559+9</f>
        <v>1400</v>
      </c>
      <c r="P28" s="101" t="n">
        <f aca="false">1+18371+1142</f>
        <v>19514</v>
      </c>
      <c r="Q28" s="101" t="n">
        <f aca="false">12651+72</f>
        <v>12723</v>
      </c>
      <c r="R28" s="101"/>
      <c r="S28" s="102"/>
    </row>
    <row r="29" customFormat="false" ht="99.95" hidden="true" customHeight="true" outlineLevel="0" collapsed="false">
      <c r="A29" s="156" t="n">
        <v>2</v>
      </c>
      <c r="B29" s="162" t="s">
        <v>52</v>
      </c>
      <c r="C29" s="96" t="s">
        <v>49</v>
      </c>
      <c r="D29" s="158" t="n">
        <f aca="false">E29+F29</f>
        <v>0</v>
      </c>
      <c r="E29" s="159"/>
      <c r="F29" s="160"/>
      <c r="G29" s="99" t="inlineStr">
        <f aca="false">E29/D29</f>
        <is>
          <t/>
        </is>
      </c>
      <c r="H29" s="100"/>
      <c r="I29" s="101"/>
      <c r="J29" s="101"/>
      <c r="K29" s="101"/>
      <c r="L29" s="101"/>
      <c r="M29" s="102"/>
      <c r="N29" s="161" t="n">
        <f aca="false">SUM(H29:M29)</f>
        <v>0</v>
      </c>
      <c r="O29" s="101" t="n">
        <v>162</v>
      </c>
      <c r="P29" s="101" t="n">
        <f aca="false">4089+1</f>
        <v>4090</v>
      </c>
      <c r="Q29" s="101" t="n">
        <v>6</v>
      </c>
      <c r="R29" s="101"/>
      <c r="S29" s="102"/>
    </row>
    <row r="30" customFormat="false" ht="99.95" hidden="true" customHeight="true" outlineLevel="0" collapsed="false">
      <c r="A30" s="163" t="n">
        <v>3</v>
      </c>
      <c r="B30" s="164" t="s">
        <v>21</v>
      </c>
      <c r="C30" s="165" t="s">
        <v>49</v>
      </c>
      <c r="D30" s="166" t="n">
        <f aca="false">E30+F30</f>
        <v>0</v>
      </c>
      <c r="E30" s="167"/>
      <c r="F30" s="168"/>
      <c r="G30" s="99" t="inlineStr">
        <f aca="false">E30/D30</f>
        <is>
          <t/>
        </is>
      </c>
      <c r="H30" s="169"/>
      <c r="I30" s="170"/>
      <c r="J30" s="170"/>
      <c r="K30" s="170"/>
      <c r="L30" s="170"/>
      <c r="M30" s="171"/>
      <c r="N30" s="161" t="n">
        <f aca="false">SUM(H30:M30)</f>
        <v>0</v>
      </c>
      <c r="O30" s="170" t="n">
        <v>5038</v>
      </c>
      <c r="P30" s="170" t="n">
        <v>11916</v>
      </c>
      <c r="Q30" s="170" t="n">
        <f aca="false">195-112</f>
        <v>83</v>
      </c>
      <c r="R30" s="170"/>
      <c r="S30" s="171"/>
    </row>
    <row r="31" customFormat="false" ht="105" hidden="true" customHeight="true" outlineLevel="0" collapsed="false">
      <c r="A31" s="172" t="s">
        <v>9</v>
      </c>
      <c r="B31" s="173"/>
      <c r="C31" s="174" t="s">
        <v>49</v>
      </c>
      <c r="D31" s="175" t="n">
        <f aca="false">D28+D29+D30</f>
        <v>0</v>
      </c>
      <c r="E31" s="176" t="n">
        <f aca="false">E28+E29+E30</f>
        <v>0</v>
      </c>
      <c r="F31" s="177" t="n">
        <f aca="false">F28+F29+F30</f>
        <v>0</v>
      </c>
      <c r="G31" s="178"/>
      <c r="H31" s="179" t="n">
        <f aca="false">H28+H29+H30</f>
        <v>0</v>
      </c>
      <c r="I31" s="180" t="n">
        <f aca="false">I28+I29+I30</f>
        <v>0</v>
      </c>
      <c r="J31" s="180" t="n">
        <f aca="false">J28+J29+J30</f>
        <v>0</v>
      </c>
      <c r="K31" s="180" t="n">
        <f aca="false">K28+K29+K30</f>
        <v>0</v>
      </c>
      <c r="L31" s="181" t="n">
        <f aca="false">L28+L29+L30</f>
        <v>0</v>
      </c>
      <c r="M31" s="182" t="n">
        <f aca="false">M28+M29+M30</f>
        <v>0</v>
      </c>
      <c r="N31" s="183" t="n">
        <f aca="false">H31+I31+J31+K31+L31+M31</f>
        <v>0</v>
      </c>
      <c r="O31" s="180" t="n">
        <f aca="false">O28+O29+O30</f>
        <v>6600</v>
      </c>
      <c r="P31" s="180" t="n">
        <f aca="false">P28+P29+P30</f>
        <v>35520</v>
      </c>
      <c r="Q31" s="180" t="n">
        <f aca="false">Q28+Q29+Q30</f>
        <v>12812</v>
      </c>
      <c r="R31" s="181" t="n">
        <f aca="false">R28+R29+R30</f>
        <v>0</v>
      </c>
      <c r="S31" s="182" t="n">
        <f aca="false">S28+S29+S30</f>
        <v>0</v>
      </c>
    </row>
    <row r="32" customFormat="false" ht="69" hidden="true" customHeight="true" outlineLevel="0" collapsed="false"/>
  </sheetData>
  <mergeCells count="19">
    <mergeCell ref="A5:M5"/>
    <mergeCell ref="A10:A12"/>
    <mergeCell ref="B10:C12"/>
    <mergeCell ref="D10:D12"/>
    <mergeCell ref="E10:G11"/>
    <mergeCell ref="H10:M11"/>
    <mergeCell ref="A13:A14"/>
    <mergeCell ref="B13:B14"/>
    <mergeCell ref="A15:A16"/>
    <mergeCell ref="B15:B16"/>
    <mergeCell ref="A17:A18"/>
    <mergeCell ref="B17:B18"/>
    <mergeCell ref="A19:B20"/>
    <mergeCell ref="A23:N23"/>
    <mergeCell ref="A25:A27"/>
    <mergeCell ref="B25:C27"/>
    <mergeCell ref="D25:D27"/>
    <mergeCell ref="E25:G26"/>
    <mergeCell ref="H25:M26"/>
  </mergeCells>
  <printOptions headings="false" gridLines="false" gridLinesSet="true" horizontalCentered="false" verticalCentered="false"/>
  <pageMargins left="0.196527777777778" right="0.196527777777778" top="0.315277777777778" bottom="0.236111111111111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3" man="true" max="16383" min="0"/>
  </rowBreaks>
  <colBreaks count="1" manualBreakCount="1">
    <brk id="1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2022-01-13T07:22:43Z</dcterms:created>
  <dc:language>ru-RU</dc:language>
  <cp:lastModifiedBy>abonent</cp:lastModifiedBy>
  <cp:lastPrinted>2024-07-15T11:03:37Z</cp:lastPrinted>
  <dcterms:modified xsi:type="dcterms:W3CDTF">2024-07-09T06:31:07Z</dcterms:modified>
  <cp:revision>0</cp:revision>
</cp:coreProperties>
</file>